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Cash Budget" sheetId="2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2" l="1"/>
  <c r="D22" i="2"/>
  <c r="E22" i="2"/>
  <c r="F22" i="2"/>
  <c r="G22" i="2"/>
  <c r="B22" i="2"/>
  <c r="C14" i="2" l="1"/>
  <c r="D14" i="2"/>
  <c r="E14" i="2"/>
  <c r="F14" i="2"/>
  <c r="G14" i="2"/>
  <c r="B14" i="2"/>
  <c r="C7" i="2" l="1"/>
  <c r="B6" i="2"/>
  <c r="B8" i="2" s="1"/>
  <c r="B10" i="2" s="1"/>
  <c r="F6" i="2"/>
  <c r="G7" i="2"/>
  <c r="E6" i="2"/>
  <c r="F7" i="2"/>
  <c r="E7" i="2"/>
  <c r="D6" i="2"/>
  <c r="G6" i="2"/>
  <c r="D7" i="2"/>
  <c r="C6" i="2"/>
  <c r="C8" i="2" l="1"/>
  <c r="C10" i="2" s="1"/>
  <c r="G8" i="2"/>
  <c r="G10" i="2" s="1"/>
  <c r="D8" i="2"/>
  <c r="D10" i="2" s="1"/>
  <c r="E8" i="2"/>
  <c r="E10" i="2" s="1"/>
  <c r="F8" i="2"/>
  <c r="F10" i="2" s="1"/>
  <c r="F15" i="2"/>
  <c r="G15" i="2"/>
  <c r="E15" i="2"/>
  <c r="F16" i="2" l="1"/>
  <c r="F23" i="2" s="1"/>
  <c r="F28" i="2" s="1"/>
  <c r="E16" i="2"/>
  <c r="E23" i="2" s="1"/>
  <c r="E28" i="2" s="1"/>
  <c r="C15" i="2"/>
  <c r="B16" i="2"/>
  <c r="B23" i="2" s="1"/>
  <c r="B28" i="2" s="1"/>
  <c r="G16" i="2"/>
  <c r="G23" i="2" s="1"/>
  <c r="G28" i="2" s="1"/>
  <c r="D15" i="2"/>
  <c r="D16" i="2" s="1"/>
  <c r="D23" i="2" s="1"/>
  <c r="D28" i="2" s="1"/>
  <c r="C16" i="2" l="1"/>
  <c r="C23" i="2" s="1"/>
  <c r="C28" i="2" s="1"/>
</calcChain>
</file>

<file path=xl/sharedStrings.xml><?xml version="1.0" encoding="utf-8"?>
<sst xmlns="http://schemas.openxmlformats.org/spreadsheetml/2006/main" count="30" uniqueCount="30">
  <si>
    <t>Quarter</t>
  </si>
  <si>
    <t>2022 Q4</t>
  </si>
  <si>
    <t>2022 Q1</t>
  </si>
  <si>
    <t>2022 Q2</t>
  </si>
  <si>
    <t>2022 Q3</t>
  </si>
  <si>
    <t>2023 Q1</t>
  </si>
  <si>
    <t>2023 Q2</t>
  </si>
  <si>
    <t>Cash Budget</t>
  </si>
  <si>
    <t>45% in Current Quarter</t>
  </si>
  <si>
    <t>55% in Current Quarter</t>
  </si>
  <si>
    <t>60% in the current Quarter</t>
  </si>
  <si>
    <t>40% in the next Quarter</t>
  </si>
  <si>
    <t>Payments</t>
  </si>
  <si>
    <t>Receipts</t>
  </si>
  <si>
    <t>Beginning Cash Balance</t>
  </si>
  <si>
    <t>Collections from Customers</t>
  </si>
  <si>
    <t>Total Receipts</t>
  </si>
  <si>
    <t>Total Avaiable Cash</t>
  </si>
  <si>
    <t xml:space="preserve">Less: Cash Disbursement </t>
  </si>
  <si>
    <t>Direct Materials</t>
  </si>
  <si>
    <t>Direct  Labour</t>
  </si>
  <si>
    <t>Manufacturing Overhead</t>
  </si>
  <si>
    <t>S&amp;GA</t>
  </si>
  <si>
    <t>Purchase of Land</t>
  </si>
  <si>
    <t xml:space="preserve">Total Disbursements </t>
  </si>
  <si>
    <t xml:space="preserve">Excess (Deficiency) of Available Cash over Cash Disbursement </t>
  </si>
  <si>
    <t>Financing (borrowing or repayment)</t>
  </si>
  <si>
    <t>Borrowing</t>
  </si>
  <si>
    <t>Ending Cash Balance</t>
  </si>
  <si>
    <t>Interest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</si>
</sst>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0" fontId="2" fillId="0" borderId="0" xfId="0" applyFont="1"/>
    <xf numFmtId="164" fontId="2" fillId="0" borderId="0" xfId="1" applyNumberFormat="1" applyFont="1"/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/>
    </xf>
    <xf numFmtId="164" fontId="2" fillId="2" borderId="0" xfId="1" applyNumberFormat="1" applyFont="1" applyFill="1"/>
    <xf numFmtId="164" fontId="2" fillId="3" borderId="0" xfId="1" applyNumberFormat="1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igdream%20Master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Budget"/>
    </sheetNames>
    <sheetDataSet>
      <sheetData sheetId="0">
        <row r="5">
          <cell r="C5">
            <v>4375000</v>
          </cell>
          <cell r="D5">
            <v>4000000</v>
          </cell>
          <cell r="E5">
            <v>5625000</v>
          </cell>
          <cell r="F5">
            <v>6250000</v>
          </cell>
          <cell r="G5">
            <v>6875000</v>
          </cell>
          <cell r="H5">
            <v>7500000</v>
          </cell>
        </row>
        <row r="20">
          <cell r="C20">
            <v>2173080</v>
          </cell>
          <cell r="D20">
            <v>1853670</v>
          </cell>
          <cell r="E20">
            <v>2497950</v>
          </cell>
          <cell r="F20">
            <v>2770950</v>
          </cell>
          <cell r="G20">
            <v>3043950</v>
          </cell>
          <cell r="H20">
            <v>2784600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G30" sqref="G30"/>
    </sheetView>
  </sheetViews>
  <sheetFormatPr defaultRowHeight="14.4" x14ac:dyDescent="0.3"/>
  <cols>
    <col min="1" max="1" width="52.21875" bestFit="1" customWidth="1"/>
    <col min="2" max="7" width="14.109375" style="1" bestFit="1" customWidth="1"/>
  </cols>
  <sheetData>
    <row r="1" spans="1:7" s="2" customFormat="1" x14ac:dyDescent="0.3">
      <c r="A1" s="2" t="s">
        <v>7</v>
      </c>
      <c r="B1" s="3"/>
      <c r="C1" s="3"/>
      <c r="D1" s="3"/>
      <c r="E1" s="3"/>
      <c r="F1" s="3"/>
      <c r="G1" s="3"/>
    </row>
    <row r="2" spans="1:7" x14ac:dyDescent="0.3">
      <c r="A2" s="2" t="s">
        <v>0</v>
      </c>
      <c r="B2" s="2" t="s">
        <v>2</v>
      </c>
      <c r="C2" s="2" t="s">
        <v>3</v>
      </c>
      <c r="D2" s="2" t="s">
        <v>4</v>
      </c>
      <c r="E2" s="2" t="s">
        <v>1</v>
      </c>
      <c r="F2" s="2" t="s">
        <v>5</v>
      </c>
      <c r="G2" s="2" t="s">
        <v>6</v>
      </c>
    </row>
    <row r="3" spans="1:7" ht="15.6" x14ac:dyDescent="0.3">
      <c r="A3" s="4" t="s">
        <v>14</v>
      </c>
      <c r="B3" s="1">
        <v>35000</v>
      </c>
      <c r="C3" s="1">
        <v>85000</v>
      </c>
      <c r="D3" s="1">
        <v>85000</v>
      </c>
      <c r="E3" s="1">
        <v>85000</v>
      </c>
      <c r="F3" s="1">
        <v>85000</v>
      </c>
      <c r="G3" s="1">
        <v>85000</v>
      </c>
    </row>
    <row r="4" spans="1:7" x14ac:dyDescent="0.3">
      <c r="A4" s="2" t="s">
        <v>13</v>
      </c>
    </row>
    <row r="5" spans="1:7" ht="15.6" x14ac:dyDescent="0.3">
      <c r="A5" s="5" t="s">
        <v>15</v>
      </c>
    </row>
    <row r="6" spans="1:7" x14ac:dyDescent="0.3">
      <c r="A6" t="s">
        <v>10</v>
      </c>
      <c r="B6" s="1">
        <f>60%*'[1]Master Budget'!C5</f>
        <v>2625000</v>
      </c>
      <c r="C6" s="1">
        <f>60%*'[1]Master Budget'!D5</f>
        <v>2400000</v>
      </c>
      <c r="D6" s="1">
        <f>60%*'[1]Master Budget'!E5</f>
        <v>3375000</v>
      </c>
      <c r="E6" s="1">
        <f>60%*'[1]Master Budget'!F5</f>
        <v>3750000</v>
      </c>
      <c r="F6" s="1">
        <f>60%*'[1]Master Budget'!G5</f>
        <v>4125000</v>
      </c>
      <c r="G6" s="1">
        <f>60%*'[1]Master Budget'!H5</f>
        <v>4500000</v>
      </c>
    </row>
    <row r="7" spans="1:7" x14ac:dyDescent="0.3">
      <c r="A7" t="s">
        <v>11</v>
      </c>
      <c r="B7" s="1">
        <v>0</v>
      </c>
      <c r="C7" s="1">
        <f>40%*'[1]Master Budget'!C5</f>
        <v>1750000</v>
      </c>
      <c r="D7" s="1">
        <f>40%*'[1]Master Budget'!D5</f>
        <v>1600000</v>
      </c>
      <c r="E7" s="1">
        <f>40%*'[1]Master Budget'!E5</f>
        <v>2250000</v>
      </c>
      <c r="F7" s="1">
        <f>40%*'[1]Master Budget'!F5</f>
        <v>2500000</v>
      </c>
      <c r="G7" s="1">
        <f>40%*'[1]Master Budget'!G5</f>
        <v>2750000</v>
      </c>
    </row>
    <row r="8" spans="1:7" ht="15.6" x14ac:dyDescent="0.3">
      <c r="A8" s="5" t="s">
        <v>16</v>
      </c>
      <c r="B8" s="3">
        <f>SUM(B6:B7)</f>
        <v>2625000</v>
      </c>
      <c r="C8" s="3">
        <f>SUM(C6:C7)</f>
        <v>4150000</v>
      </c>
      <c r="D8" s="3">
        <f>SUM(D6:D7)</f>
        <v>4975000</v>
      </c>
      <c r="E8" s="3">
        <f>SUM(E6:E7)</f>
        <v>6000000</v>
      </c>
      <c r="F8" s="3">
        <f>SUM(F6:F7)</f>
        <v>6625000</v>
      </c>
      <c r="G8" s="3">
        <f>SUM(G6:G7)</f>
        <v>7250000</v>
      </c>
    </row>
    <row r="9" spans="1:7" ht="15.6" x14ac:dyDescent="0.3">
      <c r="A9" s="5"/>
      <c r="B9" s="3"/>
      <c r="C9" s="3"/>
      <c r="D9" s="3"/>
      <c r="E9" s="3"/>
      <c r="F9" s="3"/>
      <c r="G9" s="3"/>
    </row>
    <row r="10" spans="1:7" ht="15.6" x14ac:dyDescent="0.3">
      <c r="A10" s="4" t="s">
        <v>17</v>
      </c>
      <c r="B10" s="8">
        <f>B3+B8</f>
        <v>2660000</v>
      </c>
      <c r="C10" s="8">
        <f>C3+C8</f>
        <v>4235000</v>
      </c>
      <c r="D10" s="8">
        <f>D3+D8</f>
        <v>5060000</v>
      </c>
      <c r="E10" s="8">
        <f>E3+E8</f>
        <v>6085000</v>
      </c>
      <c r="F10" s="8">
        <f>F3+F8</f>
        <v>6710000</v>
      </c>
      <c r="G10" s="8">
        <f>G3+G8</f>
        <v>7335000</v>
      </c>
    </row>
    <row r="11" spans="1:7" ht="15.6" x14ac:dyDescent="0.3">
      <c r="A11" s="5"/>
      <c r="B11" s="3"/>
      <c r="C11" s="3"/>
      <c r="D11" s="3"/>
      <c r="E11" s="3"/>
      <c r="F11" s="3"/>
      <c r="G11" s="3"/>
    </row>
    <row r="12" spans="1:7" ht="15.6" x14ac:dyDescent="0.3">
      <c r="A12" s="4" t="s">
        <v>18</v>
      </c>
    </row>
    <row r="13" spans="1:7" ht="15.6" x14ac:dyDescent="0.3">
      <c r="A13" s="5" t="s">
        <v>19</v>
      </c>
    </row>
    <row r="14" spans="1:7" x14ac:dyDescent="0.3">
      <c r="A14" t="s">
        <v>9</v>
      </c>
      <c r="B14" s="1">
        <f>55%*'[1]Master Budget'!C20</f>
        <v>1195194</v>
      </c>
      <c r="C14" s="1">
        <f>55%*'[1]Master Budget'!D20</f>
        <v>1019518.5000000001</v>
      </c>
      <c r="D14" s="1">
        <f>55%*'[1]Master Budget'!E20</f>
        <v>1373872.5</v>
      </c>
      <c r="E14" s="1">
        <f>55%*'[1]Master Budget'!F20</f>
        <v>1524022.5000000002</v>
      </c>
      <c r="F14" s="1">
        <f>55%*'[1]Master Budget'!G20</f>
        <v>1674172.5000000002</v>
      </c>
      <c r="G14" s="1">
        <f>55%*'[1]Master Budget'!H20</f>
        <v>1531530.0000000002</v>
      </c>
    </row>
    <row r="15" spans="1:7" x14ac:dyDescent="0.3">
      <c r="A15" t="s">
        <v>8</v>
      </c>
      <c r="B15" s="1">
        <v>0</v>
      </c>
      <c r="C15" s="1">
        <f>45%*'[1]Master Budget'!C20</f>
        <v>977886</v>
      </c>
      <c r="D15" s="1">
        <f>45%*'[1]Master Budget'!D20</f>
        <v>834151.5</v>
      </c>
      <c r="E15" s="1">
        <f>45%*'[1]Master Budget'!E20</f>
        <v>1124077.5</v>
      </c>
      <c r="F15" s="1">
        <f>45%*'[1]Master Budget'!F20</f>
        <v>1246927.5</v>
      </c>
      <c r="G15" s="1">
        <f>45%*'[1]Master Budget'!G20</f>
        <v>1369777.5</v>
      </c>
    </row>
    <row r="16" spans="1:7" x14ac:dyDescent="0.3">
      <c r="B16" s="3">
        <f>SUM(B14:B15)</f>
        <v>1195194</v>
      </c>
      <c r="C16" s="3">
        <f>SUM(C14:C15)</f>
        <v>1997404.5</v>
      </c>
      <c r="D16" s="3">
        <f>SUM(D14:D15)</f>
        <v>2208024</v>
      </c>
      <c r="E16" s="3">
        <f>SUM(E14:E15)</f>
        <v>2648100</v>
      </c>
      <c r="F16" s="3">
        <f>SUM(F14:F15)</f>
        <v>2921100</v>
      </c>
      <c r="G16" s="3">
        <f>SUM(G14:G15)</f>
        <v>2901307.5</v>
      </c>
    </row>
    <row r="17" spans="1:7" ht="15.6" x14ac:dyDescent="0.3">
      <c r="A17" s="5" t="s">
        <v>20</v>
      </c>
      <c r="B17" s="1">
        <v>57312</v>
      </c>
      <c r="C17" s="1">
        <v>48888</v>
      </c>
      <c r="D17" s="1">
        <v>65880</v>
      </c>
      <c r="E17" s="1">
        <v>73080</v>
      </c>
      <c r="F17" s="1">
        <v>80280</v>
      </c>
      <c r="G17" s="1">
        <v>73440</v>
      </c>
    </row>
    <row r="18" spans="1:7" ht="15.6" x14ac:dyDescent="0.3">
      <c r="A18" s="5" t="s">
        <v>21</v>
      </c>
      <c r="B18" s="1">
        <v>59432</v>
      </c>
      <c r="C18" s="1">
        <v>54518</v>
      </c>
      <c r="D18" s="1">
        <v>64430</v>
      </c>
      <c r="E18" s="1">
        <v>68630</v>
      </c>
      <c r="F18" s="1">
        <v>72830</v>
      </c>
      <c r="G18" s="1">
        <v>68840</v>
      </c>
    </row>
    <row r="19" spans="1:7" ht="15.6" x14ac:dyDescent="0.3">
      <c r="A19" s="5" t="s">
        <v>22</v>
      </c>
      <c r="B19" s="1">
        <v>296000</v>
      </c>
      <c r="C19" s="1">
        <v>266000</v>
      </c>
      <c r="D19" s="1">
        <v>336000</v>
      </c>
      <c r="E19" s="1">
        <v>371000</v>
      </c>
      <c r="F19" s="1">
        <v>396000</v>
      </c>
      <c r="G19" s="1">
        <v>411000</v>
      </c>
    </row>
    <row r="20" spans="1:7" ht="15.6" x14ac:dyDescent="0.3">
      <c r="A20" s="5" t="s">
        <v>29</v>
      </c>
      <c r="B20" s="1">
        <v>15000</v>
      </c>
      <c r="C20" s="1">
        <v>15000</v>
      </c>
      <c r="D20" s="1">
        <v>15000</v>
      </c>
      <c r="E20" s="1">
        <v>15000</v>
      </c>
      <c r="F20" s="1">
        <v>15000</v>
      </c>
      <c r="G20" s="1">
        <v>15000</v>
      </c>
    </row>
    <row r="21" spans="1:7" ht="15.6" x14ac:dyDescent="0.3">
      <c r="A21" s="5" t="s">
        <v>23</v>
      </c>
      <c r="B21" s="1">
        <v>55000</v>
      </c>
    </row>
    <row r="22" spans="1:7" s="2" customFormat="1" ht="15.6" x14ac:dyDescent="0.3">
      <c r="A22" s="5" t="s">
        <v>24</v>
      </c>
      <c r="B22" s="3">
        <f>SUM(B17:B21)</f>
        <v>482744</v>
      </c>
      <c r="C22" s="3">
        <f t="shared" ref="C22:G22" si="0">SUM(C17:C21)</f>
        <v>384406</v>
      </c>
      <c r="D22" s="3">
        <f t="shared" si="0"/>
        <v>481310</v>
      </c>
      <c r="E22" s="3">
        <f t="shared" si="0"/>
        <v>527710</v>
      </c>
      <c r="F22" s="3">
        <f t="shared" si="0"/>
        <v>564110</v>
      </c>
      <c r="G22" s="3">
        <f t="shared" si="0"/>
        <v>568280</v>
      </c>
    </row>
    <row r="23" spans="1:7" ht="15.6" x14ac:dyDescent="0.3">
      <c r="A23" s="5" t="s">
        <v>25</v>
      </c>
      <c r="B23" s="1">
        <f>B10-B16-B22</f>
        <v>982062</v>
      </c>
      <c r="C23" s="1">
        <f t="shared" ref="C23:G23" si="1">C10-C16-C22</f>
        <v>1853189.5</v>
      </c>
      <c r="D23" s="1">
        <f t="shared" si="1"/>
        <v>2370666</v>
      </c>
      <c r="E23" s="1">
        <f t="shared" si="1"/>
        <v>2909190</v>
      </c>
      <c r="F23" s="1">
        <f t="shared" si="1"/>
        <v>3224790</v>
      </c>
      <c r="G23" s="1">
        <f t="shared" si="1"/>
        <v>3865412.5</v>
      </c>
    </row>
    <row r="24" spans="1:7" ht="15.6" x14ac:dyDescent="0.3">
      <c r="A24" s="6" t="s">
        <v>26</v>
      </c>
      <c r="B24" s="3"/>
      <c r="C24" s="3"/>
      <c r="D24" s="3"/>
      <c r="E24" s="3"/>
      <c r="F24" s="3"/>
      <c r="G24" s="3"/>
    </row>
    <row r="25" spans="1:7" x14ac:dyDescent="0.3">
      <c r="A25" t="s">
        <v>27</v>
      </c>
      <c r="B25" s="1">
        <v>500000</v>
      </c>
    </row>
    <row r="26" spans="1:7" x14ac:dyDescent="0.3">
      <c r="A26" t="s">
        <v>12</v>
      </c>
      <c r="B26" s="1">
        <v>15000</v>
      </c>
      <c r="C26" s="1">
        <v>15000</v>
      </c>
      <c r="D26" s="1">
        <v>15000</v>
      </c>
      <c r="E26" s="1">
        <v>15000</v>
      </c>
      <c r="F26" s="1">
        <v>15000</v>
      </c>
      <c r="G26" s="1">
        <v>15000</v>
      </c>
    </row>
    <row r="28" spans="1:7" ht="15.6" x14ac:dyDescent="0.3">
      <c r="A28" s="4" t="s">
        <v>28</v>
      </c>
      <c r="B28" s="7">
        <f>B23+B25</f>
        <v>1482062</v>
      </c>
      <c r="C28" s="7">
        <f t="shared" ref="C28:G28" si="2">C23+C25</f>
        <v>1853189.5</v>
      </c>
      <c r="D28" s="7">
        <f t="shared" si="2"/>
        <v>2370666</v>
      </c>
      <c r="E28" s="7">
        <f t="shared" si="2"/>
        <v>2909190</v>
      </c>
      <c r="F28" s="7">
        <f t="shared" si="2"/>
        <v>3224790</v>
      </c>
      <c r="G28" s="7">
        <f t="shared" si="2"/>
        <v>3865412.5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2021-09-05T21:59:01Z</dcterms:created>
  <dcterms:modified xsi:type="dcterms:W3CDTF">2021-09-13T06:33:41Z</dcterms:modified>
</cp:coreProperties>
</file>